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360" windowHeight="10170" firstSheet="1" activeTab="1"/>
  </bookViews>
  <sheets>
    <sheet name="CRONOGRAMA FISICO FINANCEIRO" sheetId="1" state="hidden" r:id="rId1"/>
    <sheet name="MODELO CRONOGRAMA FIS FINANC" sheetId="2" r:id="rId2"/>
  </sheets>
  <externalReferences>
    <externalReference r:id="rId5"/>
    <externalReference r:id="rId6"/>
  </externalReferences>
  <definedNames>
    <definedName name="_xlnm.Print_Area" localSheetId="0">'CRONOGRAMA FISICO FINANCEIRO'!$A$1:$K$45</definedName>
    <definedName name="_xlnm.Print_Area" localSheetId="1">'MODELO CRONOGRAMA FIS FINANC'!$A$1:$K$25</definedName>
  </definedNames>
  <calcPr fullCalcOnLoad="1"/>
</workbook>
</file>

<file path=xl/sharedStrings.xml><?xml version="1.0" encoding="utf-8"?>
<sst xmlns="http://schemas.openxmlformats.org/spreadsheetml/2006/main" count="79" uniqueCount="33">
  <si>
    <t>TOTAL</t>
  </si>
  <si>
    <t xml:space="preserve"> </t>
  </si>
  <si>
    <t>A N E X O   I I I</t>
  </si>
  <si>
    <t>CRONOGRAMA FÍSICO-FINANCEIRO</t>
  </si>
  <si>
    <t>VALOR DO CONVÊNIO:</t>
  </si>
  <si>
    <t xml:space="preserve">OBRA: </t>
  </si>
  <si>
    <t>FÍSICO/ FINANCEIRO</t>
  </si>
  <si>
    <t>MÊS 1</t>
  </si>
  <si>
    <t>MÊS 2</t>
  </si>
  <si>
    <t>MÊS 3</t>
  </si>
  <si>
    <t>MÊS 4</t>
  </si>
  <si>
    <t>MÊS 5</t>
  </si>
  <si>
    <t>Físico %</t>
  </si>
  <si>
    <t>Financeiro</t>
  </si>
  <si>
    <t>Observações:</t>
  </si>
  <si>
    <t>ITEM</t>
  </si>
  <si>
    <t>CÓDIGO</t>
  </si>
  <si>
    <t>ETAPAS/DESCRIÇÃO</t>
  </si>
  <si>
    <t>PREFEITURA:</t>
  </si>
  <si>
    <t xml:space="preserve">LOCAL: </t>
  </si>
  <si>
    <t>MÊS 6</t>
  </si>
  <si>
    <t>PRAZO DA OBRA:</t>
  </si>
  <si>
    <t>DATA:</t>
  </si>
  <si>
    <t>CREA</t>
  </si>
  <si>
    <t>Carimbo e assinatura do prefeito</t>
  </si>
  <si>
    <t>TOTAL  ETAPAS</t>
  </si>
  <si>
    <t>Carimbo e assinatura do engenheiro responsável técnico pela elaboração do cronograma</t>
  </si>
  <si>
    <t>IIO-001</t>
  </si>
  <si>
    <t>Carimbo e assinatura do prefeito(a)</t>
  </si>
  <si>
    <r>
      <rPr>
        <sz val="8"/>
        <color indexed="10"/>
        <rFont val="Arial"/>
        <family val="2"/>
      </rPr>
      <t>137.103</t>
    </r>
    <r>
      <rPr>
        <sz val="8"/>
        <color indexed="8"/>
        <rFont val="Arial"/>
        <family val="2"/>
      </rPr>
      <t xml:space="preserve"> D / MG</t>
    </r>
  </si>
  <si>
    <t xml:space="preserve">VALOR DO CONVÊNIO:  </t>
  </si>
  <si>
    <t>OBR-001</t>
  </si>
  <si>
    <t>Engenheiro Responsável: Pedro martino Zeferino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</si>
</sst>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/>
    </xf>
    <xf numFmtId="0" fontId="0" fillId="32" borderId="0" xfId="0" applyFill="1" applyBorder="1" applyAlignment="1">
      <alignment vertical="center"/>
    </xf>
    <xf numFmtId="0" fontId="0" fillId="32" borderId="0" xfId="0" applyFill="1" applyBorder="1" applyAlignment="1">
      <alignment vertical="center" wrapText="1"/>
    </xf>
    <xf numFmtId="0" fontId="0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wrapText="1"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ont="1" applyFill="1" applyBorder="1" applyAlignment="1">
      <alignment/>
    </xf>
    <xf numFmtId="0" fontId="5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horizontal="right"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3" xfId="0" applyFill="1" applyBorder="1" applyAlignment="1">
      <alignment wrapText="1"/>
    </xf>
    <xf numFmtId="0" fontId="0" fillId="32" borderId="14" xfId="0" applyFill="1" applyBorder="1" applyAlignment="1">
      <alignment/>
    </xf>
    <xf numFmtId="0" fontId="3" fillId="32" borderId="0" xfId="0" applyFont="1" applyFill="1" applyBorder="1" applyAlignment="1">
      <alignment wrapText="1"/>
    </xf>
    <xf numFmtId="0" fontId="0" fillId="0" borderId="15" xfId="0" applyBorder="1" applyAlignment="1">
      <alignment vertical="center"/>
    </xf>
    <xf numFmtId="0" fontId="3" fillId="32" borderId="16" xfId="0" applyFont="1" applyFill="1" applyBorder="1" applyAlignment="1">
      <alignment wrapText="1"/>
    </xf>
    <xf numFmtId="0" fontId="3" fillId="32" borderId="17" xfId="0" applyFont="1" applyFill="1" applyBorder="1" applyAlignment="1">
      <alignment wrapText="1"/>
    </xf>
    <xf numFmtId="0" fontId="3" fillId="32" borderId="18" xfId="0" applyFont="1" applyFill="1" applyBorder="1" applyAlignment="1">
      <alignment wrapText="1"/>
    </xf>
    <xf numFmtId="0" fontId="0" fillId="32" borderId="19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20" xfId="0" applyFill="1" applyBorder="1" applyAlignment="1">
      <alignment/>
    </xf>
    <xf numFmtId="0" fontId="3" fillId="32" borderId="21" xfId="0" applyFont="1" applyFill="1" applyBorder="1" applyAlignment="1">
      <alignment wrapText="1"/>
    </xf>
    <xf numFmtId="0" fontId="6" fillId="32" borderId="22" xfId="0" applyFont="1" applyFill="1" applyBorder="1" applyAlignment="1">
      <alignment/>
    </xf>
    <xf numFmtId="0" fontId="3" fillId="32" borderId="21" xfId="0" applyFont="1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1" xfId="0" applyFont="1" applyFill="1" applyBorder="1" applyAlignment="1">
      <alignment/>
    </xf>
    <xf numFmtId="0" fontId="5" fillId="32" borderId="21" xfId="0" applyFont="1" applyFill="1" applyBorder="1" applyAlignment="1">
      <alignment/>
    </xf>
    <xf numFmtId="0" fontId="6" fillId="32" borderId="23" xfId="0" applyFont="1" applyFill="1" applyBorder="1" applyAlignment="1">
      <alignment/>
    </xf>
    <xf numFmtId="0" fontId="6" fillId="32" borderId="24" xfId="0" applyFont="1" applyFill="1" applyBorder="1" applyAlignment="1">
      <alignment wrapTex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3" fillId="32" borderId="28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/>
    </xf>
    <xf numFmtId="49" fontId="7" fillId="32" borderId="31" xfId="0" applyNumberFormat="1" applyFont="1" applyFill="1" applyBorder="1" applyAlignment="1">
      <alignment horizontal="center" vertical="top" wrapText="1"/>
    </xf>
    <xf numFmtId="49" fontId="7" fillId="32" borderId="32" xfId="0" applyNumberFormat="1" applyFont="1" applyFill="1" applyBorder="1" applyAlignment="1">
      <alignment horizontal="center" vertical="top" wrapText="1"/>
    </xf>
    <xf numFmtId="49" fontId="7" fillId="32" borderId="33" xfId="0" applyNumberFormat="1" applyFont="1" applyFill="1" applyBorder="1" applyAlignment="1">
      <alignment horizontal="center" vertical="top" wrapText="1"/>
    </xf>
    <xf numFmtId="49" fontId="8" fillId="32" borderId="34" xfId="0" applyNumberFormat="1" applyFont="1" applyFill="1" applyBorder="1" applyAlignment="1">
      <alignment horizontal="center" vertical="top" wrapText="1"/>
    </xf>
    <xf numFmtId="49" fontId="8" fillId="32" borderId="35" xfId="0" applyNumberFormat="1" applyFont="1" applyFill="1" applyBorder="1" applyAlignment="1">
      <alignment horizontal="center" vertical="top" wrapText="1"/>
    </xf>
    <xf numFmtId="10" fontId="7" fillId="32" borderId="31" xfId="0" applyNumberFormat="1" applyFont="1" applyFill="1" applyBorder="1" applyAlignment="1">
      <alignment vertical="top" wrapText="1"/>
    </xf>
    <xf numFmtId="10" fontId="6" fillId="32" borderId="31" xfId="60" applyNumberFormat="1" applyFont="1" applyFill="1" applyBorder="1" applyAlignment="1">
      <alignment vertical="top" wrapText="1"/>
    </xf>
    <xf numFmtId="10" fontId="6" fillId="32" borderId="31" xfId="0" applyNumberFormat="1" applyFont="1" applyFill="1" applyBorder="1" applyAlignment="1">
      <alignment vertical="top" wrapText="1"/>
    </xf>
    <xf numFmtId="10" fontId="6" fillId="32" borderId="36" xfId="0" applyNumberFormat="1" applyFont="1" applyFill="1" applyBorder="1" applyAlignment="1">
      <alignment vertical="top" wrapText="1"/>
    </xf>
    <xf numFmtId="10" fontId="8" fillId="32" borderId="34" xfId="0" applyNumberFormat="1" applyFont="1" applyFill="1" applyBorder="1" applyAlignment="1">
      <alignment vertical="top" wrapText="1"/>
    </xf>
    <xf numFmtId="4" fontId="7" fillId="32" borderId="32" xfId="0" applyNumberFormat="1" applyFont="1" applyFill="1" applyBorder="1" applyAlignment="1">
      <alignment vertical="top" wrapText="1"/>
    </xf>
    <xf numFmtId="4" fontId="7" fillId="32" borderId="37" xfId="0" applyNumberFormat="1" applyFont="1" applyFill="1" applyBorder="1" applyAlignment="1">
      <alignment vertical="top" wrapText="1"/>
    </xf>
    <xf numFmtId="10" fontId="8" fillId="32" borderId="38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32" borderId="15" xfId="0" applyFont="1" applyFill="1" applyBorder="1" applyAlignment="1">
      <alignment wrapText="1"/>
    </xf>
    <xf numFmtId="0" fontId="6" fillId="32" borderId="22" xfId="0" applyFont="1" applyFill="1" applyBorder="1" applyAlignment="1">
      <alignment/>
    </xf>
    <xf numFmtId="0" fontId="6" fillId="32" borderId="23" xfId="0" applyFont="1" applyFill="1" applyBorder="1" applyAlignment="1">
      <alignment/>
    </xf>
    <xf numFmtId="0" fontId="6" fillId="32" borderId="24" xfId="0" applyFont="1" applyFill="1" applyBorder="1" applyAlignment="1">
      <alignment wrapText="1"/>
    </xf>
    <xf numFmtId="0" fontId="3" fillId="32" borderId="39" xfId="0" applyFont="1" applyFill="1" applyBorder="1" applyAlignment="1">
      <alignment horizontal="center" vertical="center"/>
    </xf>
    <xf numFmtId="10" fontId="9" fillId="32" borderId="31" xfId="0" applyNumberFormat="1" applyFont="1" applyFill="1" applyBorder="1" applyAlignment="1">
      <alignment vertical="top" wrapText="1"/>
    </xf>
    <xf numFmtId="10" fontId="10" fillId="32" borderId="34" xfId="0" applyNumberFormat="1" applyFont="1" applyFill="1" applyBorder="1" applyAlignment="1">
      <alignment vertical="top" wrapText="1"/>
    </xf>
    <xf numFmtId="178" fontId="9" fillId="32" borderId="32" xfId="0" applyNumberFormat="1" applyFont="1" applyFill="1" applyBorder="1" applyAlignment="1">
      <alignment vertical="top" wrapText="1"/>
    </xf>
    <xf numFmtId="178" fontId="10" fillId="32" borderId="35" xfId="0" applyNumberFormat="1" applyFont="1" applyFill="1" applyBorder="1" applyAlignment="1">
      <alignment vertical="top" wrapText="1"/>
    </xf>
    <xf numFmtId="10" fontId="0" fillId="32" borderId="0" xfId="0" applyNumberFormat="1" applyFill="1" applyAlignment="1">
      <alignment/>
    </xf>
    <xf numFmtId="10" fontId="9" fillId="32" borderId="31" xfId="60" applyNumberFormat="1" applyFont="1" applyFill="1" applyBorder="1" applyAlignment="1">
      <alignment vertical="top" wrapText="1"/>
    </xf>
    <xf numFmtId="10" fontId="9" fillId="32" borderId="36" xfId="0" applyNumberFormat="1" applyFont="1" applyFill="1" applyBorder="1" applyAlignment="1">
      <alignment vertical="top" wrapText="1"/>
    </xf>
    <xf numFmtId="178" fontId="9" fillId="32" borderId="37" xfId="0" applyNumberFormat="1" applyFont="1" applyFill="1" applyBorder="1" applyAlignment="1">
      <alignment vertical="top" wrapText="1"/>
    </xf>
    <xf numFmtId="10" fontId="10" fillId="32" borderId="31" xfId="0" applyNumberFormat="1" applyFont="1" applyFill="1" applyBorder="1" applyAlignment="1">
      <alignment vertical="top" wrapText="1"/>
    </xf>
    <xf numFmtId="10" fontId="10" fillId="32" borderId="31" xfId="60" applyNumberFormat="1" applyFont="1" applyFill="1" applyBorder="1" applyAlignment="1">
      <alignment vertical="top" wrapText="1"/>
    </xf>
    <xf numFmtId="10" fontId="10" fillId="32" borderId="36" xfId="0" applyNumberFormat="1" applyFont="1" applyFill="1" applyBorder="1" applyAlignment="1">
      <alignment vertical="top" wrapText="1"/>
    </xf>
    <xf numFmtId="4" fontId="0" fillId="32" borderId="0" xfId="0" applyNumberFormat="1" applyFill="1" applyAlignment="1">
      <alignment/>
    </xf>
    <xf numFmtId="0" fontId="3" fillId="32" borderId="40" xfId="0" applyFont="1" applyFill="1" applyBorder="1" applyAlignment="1">
      <alignment vertical="center"/>
    </xf>
    <xf numFmtId="178" fontId="10" fillId="32" borderId="41" xfId="0" applyNumberFormat="1" applyFont="1" applyFill="1" applyBorder="1" applyAlignment="1">
      <alignment vertical="top" wrapText="1"/>
    </xf>
    <xf numFmtId="178" fontId="8" fillId="32" borderId="35" xfId="0" applyNumberFormat="1" applyFont="1" applyFill="1" applyBorder="1" applyAlignment="1">
      <alignment vertical="top" wrapText="1"/>
    </xf>
    <xf numFmtId="178" fontId="8" fillId="32" borderId="41" xfId="0" applyNumberFormat="1" applyFont="1" applyFill="1" applyBorder="1" applyAlignment="1">
      <alignment vertical="top" wrapText="1"/>
    </xf>
    <xf numFmtId="0" fontId="0" fillId="32" borderId="21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1" xfId="0" applyFill="1" applyBorder="1" applyAlignment="1">
      <alignment/>
    </xf>
    <xf numFmtId="10" fontId="10" fillId="32" borderId="38" xfId="0" applyNumberFormat="1" applyFont="1" applyFill="1" applyBorder="1" applyAlignment="1">
      <alignment vertical="top" wrapText="1"/>
    </xf>
    <xf numFmtId="0" fontId="0" fillId="32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 wrapText="1"/>
    </xf>
    <xf numFmtId="0" fontId="4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3" fillId="32" borderId="42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left" vertical="center"/>
    </xf>
    <xf numFmtId="0" fontId="3" fillId="32" borderId="30" xfId="0" applyFont="1" applyFill="1" applyBorder="1" applyAlignment="1">
      <alignment horizontal="left" vertical="center"/>
    </xf>
    <xf numFmtId="0" fontId="3" fillId="32" borderId="45" xfId="0" applyFont="1" applyFill="1" applyBorder="1" applyAlignment="1">
      <alignment horizontal="left" vertical="center"/>
    </xf>
    <xf numFmtId="0" fontId="3" fillId="32" borderId="40" xfId="0" applyFont="1" applyFill="1" applyBorder="1" applyAlignment="1">
      <alignment horizontal="left" vertical="center"/>
    </xf>
    <xf numFmtId="0" fontId="3" fillId="32" borderId="46" xfId="0" applyFont="1" applyFill="1" applyBorder="1" applyAlignment="1">
      <alignment horizontal="left" vertical="center"/>
    </xf>
    <xf numFmtId="0" fontId="3" fillId="32" borderId="47" xfId="0" applyFont="1" applyFill="1" applyBorder="1" applyAlignment="1">
      <alignment horizontal="left" vertical="center"/>
    </xf>
    <xf numFmtId="0" fontId="3" fillId="32" borderId="48" xfId="0" applyFont="1" applyFill="1" applyBorder="1" applyAlignment="1">
      <alignment horizontal="left" vertical="center"/>
    </xf>
    <xf numFmtId="0" fontId="3" fillId="32" borderId="49" xfId="0" applyFont="1" applyFill="1" applyBorder="1" applyAlignment="1">
      <alignment horizontal="left" vertical="center"/>
    </xf>
    <xf numFmtId="0" fontId="0" fillId="32" borderId="31" xfId="0" applyFill="1" applyBorder="1" applyAlignment="1">
      <alignment vertical="top" wrapText="1"/>
    </xf>
    <xf numFmtId="0" fontId="0" fillId="32" borderId="32" xfId="0" applyFill="1" applyBorder="1" applyAlignment="1">
      <alignment vertical="top" wrapText="1"/>
    </xf>
    <xf numFmtId="0" fontId="3" fillId="32" borderId="50" xfId="0" applyFont="1" applyFill="1" applyBorder="1" applyAlignment="1">
      <alignment horizontal="left" vertical="center"/>
    </xf>
    <xf numFmtId="0" fontId="3" fillId="32" borderId="51" xfId="0" applyFont="1" applyFill="1" applyBorder="1" applyAlignment="1">
      <alignment horizontal="left" vertical="center"/>
    </xf>
    <xf numFmtId="0" fontId="0" fillId="32" borderId="52" xfId="0" applyFill="1" applyBorder="1" applyAlignment="1">
      <alignment vertical="top" wrapText="1"/>
    </xf>
    <xf numFmtId="0" fontId="0" fillId="32" borderId="53" xfId="0" applyFill="1" applyBorder="1" applyAlignment="1">
      <alignment vertical="top" wrapText="1"/>
    </xf>
    <xf numFmtId="0" fontId="0" fillId="32" borderId="33" xfId="0" applyFill="1" applyBorder="1" applyAlignment="1">
      <alignment vertical="top" wrapText="1"/>
    </xf>
    <xf numFmtId="49" fontId="7" fillId="32" borderId="53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49" fontId="7" fillId="32" borderId="32" xfId="0" applyNumberFormat="1" applyFont="1" applyFill="1" applyBorder="1" applyAlignment="1">
      <alignment vertical="top" wrapText="1"/>
    </xf>
    <xf numFmtId="0" fontId="0" fillId="32" borderId="54" xfId="0" applyFill="1" applyBorder="1" applyAlignment="1">
      <alignment vertical="top" wrapText="1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32" borderId="56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10" fillId="0" borderId="58" xfId="0" applyNumberFormat="1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0" fontId="10" fillId="0" borderId="59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 wrapText="1"/>
    </xf>
    <xf numFmtId="4" fontId="3" fillId="32" borderId="48" xfId="0" applyNumberFormat="1" applyFont="1" applyFill="1" applyBorder="1" applyAlignment="1">
      <alignment horizontal="left" vertical="center" wrapText="1"/>
    </xf>
    <xf numFmtId="0" fontId="3" fillId="32" borderId="48" xfId="0" applyFont="1" applyFill="1" applyBorder="1" applyAlignment="1">
      <alignment horizontal="left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14" fontId="3" fillId="32" borderId="62" xfId="0" applyNumberFormat="1" applyFont="1" applyFill="1" applyBorder="1" applyAlignment="1">
      <alignment horizontal="left" vertical="center"/>
    </xf>
    <xf numFmtId="0" fontId="3" fillId="32" borderId="62" xfId="0" applyFont="1" applyFill="1" applyBorder="1" applyAlignment="1">
      <alignment horizontal="left" vertical="center"/>
    </xf>
    <xf numFmtId="0" fontId="3" fillId="32" borderId="63" xfId="0" applyFont="1" applyFill="1" applyBorder="1" applyAlignment="1">
      <alignment horizontal="left" vertical="center"/>
    </xf>
    <xf numFmtId="0" fontId="3" fillId="32" borderId="64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left" vertical="center"/>
    </xf>
    <xf numFmtId="0" fontId="3" fillId="32" borderId="65" xfId="0" applyFont="1" applyFill="1" applyBorder="1" applyAlignment="1">
      <alignment horizontal="left" vertical="center"/>
    </xf>
    <xf numFmtId="0" fontId="3" fillId="32" borderId="39" xfId="0" applyFont="1" applyFill="1" applyBorder="1" applyAlignment="1">
      <alignment horizontal="left" vertical="center"/>
    </xf>
    <xf numFmtId="178" fontId="3" fillId="32" borderId="45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7</xdr:col>
      <xdr:colOff>495300</xdr:colOff>
      <xdr:row>0</xdr:row>
      <xdr:rowOff>638175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971550" y="0"/>
          <a:ext cx="86582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Projetos e Custos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Custos</a:t>
          </a:r>
        </a:p>
      </xdr:txBody>
    </xdr:sp>
    <xdr:clientData/>
  </xdr:twoCellAnchor>
  <xdr:twoCellAnchor>
    <xdr:from>
      <xdr:col>0</xdr:col>
      <xdr:colOff>47625</xdr:colOff>
      <xdr:row>41</xdr:row>
      <xdr:rowOff>0</xdr:rowOff>
    </xdr:from>
    <xdr:to>
      <xdr:col>10</xdr:col>
      <xdr:colOff>628650</xdr:colOff>
      <xdr:row>44</xdr:row>
      <xdr:rowOff>85725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7896225"/>
          <a:ext cx="11601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Internet: www.transportes.mg.gov.br / E-mail: dco@transportes.mg.gov.br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Fone Geral: (31) 3239-0999 - Fax: (31) 3239-0899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21</xdr:row>
      <xdr:rowOff>85725</xdr:rowOff>
    </xdr:from>
    <xdr:to>
      <xdr:col>8</xdr:col>
      <xdr:colOff>514350</xdr:colOff>
      <xdr:row>24</xdr:row>
      <xdr:rowOff>38100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000125" y="4610100"/>
          <a:ext cx="86677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Desenvolvimento Regional,  Politica Urbana e Gestão Metropolitana - SEDRU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Internet: www.urbano.mg.gov.br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Rodovia Prefeito Américo Gianetti, s/nº Edifício Gerais/14º andar - Serra Verde – Belo Horizonte/MG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Cep: 31630-901/ Telefone: (31) 3915-7005
</a:t>
          </a:r>
        </a:p>
      </xdr:txBody>
    </xdr:sp>
    <xdr:clientData/>
  </xdr:twoCellAnchor>
  <xdr:twoCellAnchor>
    <xdr:from>
      <xdr:col>1</xdr:col>
      <xdr:colOff>314325</xdr:colOff>
      <xdr:row>0</xdr:row>
      <xdr:rowOff>38100</xdr:rowOff>
    </xdr:from>
    <xdr:to>
      <xdr:col>5</xdr:col>
      <xdr:colOff>28575</xdr:colOff>
      <xdr:row>0</xdr:row>
      <xdr:rowOff>676275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019175" y="38100"/>
          <a:ext cx="56483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Projetos e Custos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Custos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ORAMENTRIA%20-%20SETOP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ORAMENTRIA%20-%20GABI&#195;O%20TRAVESSA%20MANOEL%20LANCU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camentaria (2)"/>
      <sheetName val="BDI"/>
      <sheetName val="composição"/>
    </sheetNames>
    <sheetDataSet>
      <sheetData sheetId="0">
        <row r="9">
          <cell r="A9" t="str">
            <v>PRAZO DE EXECUÇÃO: 02 meses (60dias)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camentaria"/>
      <sheetName val="BDI"/>
      <sheetName val="composição"/>
    </sheetNames>
    <sheetDataSet>
      <sheetData sheetId="0">
        <row r="5">
          <cell r="A5" t="str">
            <v>PREFEITURA: Município de Santo Antônio do Grama - MG</v>
          </cell>
        </row>
        <row r="6">
          <cell r="A6" t="str">
            <v>OBRA: MURO EM GABIÃO DA TRAVESSA MANOEL LANCUNA</v>
          </cell>
          <cell r="F6">
            <v>44594</v>
          </cell>
        </row>
        <row r="7">
          <cell r="A7" t="str">
            <v>LOCAL: TRAVESSA MANOEL LANCUNA, SANTO ANTONIO DO GRAMA - MG</v>
          </cell>
        </row>
        <row r="12">
          <cell r="C12" t="str">
            <v>INSTALAÇÕES INICIAIS DA OBRA</v>
          </cell>
          <cell r="H12">
            <v>1793.7800000000002</v>
          </cell>
        </row>
        <row r="15">
          <cell r="C15" t="str">
            <v>EXECUÇÃO DE MURO EM GABIÃO - TRAVESSA MANOELA LANCUNA - 17,00MT</v>
          </cell>
          <cell r="H15">
            <v>98656.08999999998</v>
          </cell>
        </row>
        <row r="23">
          <cell r="H23">
            <v>100449.86999999998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showZeros="0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2" width="10.421875" style="3" customWidth="1"/>
    <col min="3" max="3" width="68.00390625" style="3" customWidth="1"/>
    <col min="4" max="4" width="14.28125" style="2" customWidth="1"/>
    <col min="5" max="5" width="13.28125" style="2" customWidth="1"/>
    <col min="6" max="11" width="9.421875" style="3" customWidth="1"/>
    <col min="12" max="16384" width="9.140625" style="3" customWidth="1"/>
  </cols>
  <sheetData>
    <row r="1" spans="1:11" ht="52.5" customHeight="1" thickBot="1">
      <c r="A1" s="15"/>
      <c r="B1" s="16"/>
      <c r="C1" s="16"/>
      <c r="D1" s="17"/>
      <c r="E1" s="17"/>
      <c r="F1" s="17"/>
      <c r="G1" s="17"/>
      <c r="H1" s="17"/>
      <c r="I1" s="16"/>
      <c r="J1" s="16"/>
      <c r="K1" s="18"/>
    </row>
    <row r="2" spans="1:11" ht="2.25" customHeight="1" thickBot="1">
      <c r="A2" s="1"/>
      <c r="B2" s="1"/>
      <c r="C2" s="1"/>
      <c r="F2" s="2"/>
      <c r="G2" s="2"/>
      <c r="H2" s="2"/>
      <c r="I2" s="1"/>
      <c r="J2" s="1"/>
      <c r="K2" s="1"/>
    </row>
    <row r="3" spans="1:11" ht="16.5" thickBot="1">
      <c r="A3" s="88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90"/>
    </row>
    <row r="4" ht="3.75" customHeight="1" thickBot="1"/>
    <row r="5" spans="1:11" ht="18" customHeight="1" thickBot="1">
      <c r="A5" s="91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3"/>
    </row>
    <row r="6" spans="1:11" ht="18" customHeight="1">
      <c r="A6" s="98" t="s">
        <v>18</v>
      </c>
      <c r="B6" s="96"/>
      <c r="C6" s="97"/>
      <c r="D6" s="96" t="s">
        <v>4</v>
      </c>
      <c r="E6" s="96"/>
      <c r="F6" s="96"/>
      <c r="G6" s="96"/>
      <c r="H6" s="97"/>
      <c r="I6" s="94" t="s">
        <v>22</v>
      </c>
      <c r="J6" s="94"/>
      <c r="K6" s="95"/>
    </row>
    <row r="7" spans="1:11" ht="18" customHeight="1" thickBot="1">
      <c r="A7" s="104" t="s">
        <v>5</v>
      </c>
      <c r="B7" s="100"/>
      <c r="C7" s="105"/>
      <c r="D7" s="100" t="s">
        <v>19</v>
      </c>
      <c r="E7" s="100"/>
      <c r="F7" s="100"/>
      <c r="G7" s="100"/>
      <c r="H7" s="100"/>
      <c r="I7" s="99" t="s">
        <v>21</v>
      </c>
      <c r="J7" s="100"/>
      <c r="K7" s="101"/>
    </row>
    <row r="8" spans="1:11" ht="36" customHeight="1">
      <c r="A8" s="39" t="s">
        <v>15</v>
      </c>
      <c r="B8" s="40" t="s">
        <v>16</v>
      </c>
      <c r="C8" s="40" t="s">
        <v>17</v>
      </c>
      <c r="D8" s="41" t="s">
        <v>6</v>
      </c>
      <c r="E8" s="41" t="s">
        <v>25</v>
      </c>
      <c r="F8" s="40" t="s">
        <v>7</v>
      </c>
      <c r="G8" s="40" t="s">
        <v>8</v>
      </c>
      <c r="H8" s="40" t="s">
        <v>9</v>
      </c>
      <c r="I8" s="40" t="s">
        <v>10</v>
      </c>
      <c r="J8" s="40" t="s">
        <v>11</v>
      </c>
      <c r="K8" s="42" t="s">
        <v>20</v>
      </c>
    </row>
    <row r="9" spans="1:11" ht="14.25" customHeight="1">
      <c r="A9" s="106"/>
      <c r="B9" s="102"/>
      <c r="C9" s="102"/>
      <c r="D9" s="43" t="s">
        <v>12</v>
      </c>
      <c r="E9" s="48"/>
      <c r="F9" s="48"/>
      <c r="G9" s="48"/>
      <c r="H9" s="48"/>
      <c r="I9" s="49"/>
      <c r="J9" s="50"/>
      <c r="K9" s="51"/>
    </row>
    <row r="10" spans="1:11" ht="14.25" customHeight="1">
      <c r="A10" s="107"/>
      <c r="B10" s="103"/>
      <c r="C10" s="103"/>
      <c r="D10" s="44" t="s">
        <v>13</v>
      </c>
      <c r="E10" s="53"/>
      <c r="F10" s="53">
        <f aca="true" t="shared" si="0" ref="F10:K10">F9*$E$10</f>
        <v>0</v>
      </c>
      <c r="G10" s="53">
        <f t="shared" si="0"/>
        <v>0</v>
      </c>
      <c r="H10" s="53">
        <f t="shared" si="0"/>
        <v>0</v>
      </c>
      <c r="I10" s="53">
        <f t="shared" si="0"/>
        <v>0</v>
      </c>
      <c r="J10" s="53">
        <f t="shared" si="0"/>
        <v>0</v>
      </c>
      <c r="K10" s="54">
        <f t="shared" si="0"/>
        <v>0</v>
      </c>
    </row>
    <row r="11" spans="1:11" ht="14.25" customHeight="1">
      <c r="A11" s="107"/>
      <c r="B11" s="103"/>
      <c r="C11" s="103"/>
      <c r="D11" s="44" t="s">
        <v>12</v>
      </c>
      <c r="E11" s="48"/>
      <c r="F11" s="48"/>
      <c r="G11" s="48"/>
      <c r="H11" s="48"/>
      <c r="I11" s="49"/>
      <c r="J11" s="50"/>
      <c r="K11" s="51"/>
    </row>
    <row r="12" spans="1:11" ht="14.25" customHeight="1">
      <c r="A12" s="107"/>
      <c r="B12" s="103"/>
      <c r="C12" s="103"/>
      <c r="D12" s="44" t="s">
        <v>13</v>
      </c>
      <c r="E12" s="53"/>
      <c r="F12" s="53">
        <f aca="true" t="shared" si="1" ref="F12:K12">F11*$E$12</f>
        <v>0</v>
      </c>
      <c r="G12" s="53">
        <f t="shared" si="1"/>
        <v>0</v>
      </c>
      <c r="H12" s="53">
        <f t="shared" si="1"/>
        <v>0</v>
      </c>
      <c r="I12" s="53">
        <f t="shared" si="1"/>
        <v>0</v>
      </c>
      <c r="J12" s="53">
        <f t="shared" si="1"/>
        <v>0</v>
      </c>
      <c r="K12" s="54">
        <f t="shared" si="1"/>
        <v>0</v>
      </c>
    </row>
    <row r="13" spans="1:11" ht="14.25" customHeight="1">
      <c r="A13" s="107"/>
      <c r="B13" s="103"/>
      <c r="C13" s="103"/>
      <c r="D13" s="44" t="s">
        <v>12</v>
      </c>
      <c r="E13" s="48"/>
      <c r="F13" s="48"/>
      <c r="G13" s="48"/>
      <c r="H13" s="48"/>
      <c r="I13" s="49"/>
      <c r="J13" s="50"/>
      <c r="K13" s="51"/>
    </row>
    <row r="14" spans="1:11" ht="14.25" customHeight="1">
      <c r="A14" s="107"/>
      <c r="B14" s="103"/>
      <c r="C14" s="103"/>
      <c r="D14" s="44" t="s">
        <v>13</v>
      </c>
      <c r="E14" s="53"/>
      <c r="F14" s="53">
        <f aca="true" t="shared" si="2" ref="F14:K14">F13*$E$14</f>
        <v>0</v>
      </c>
      <c r="G14" s="53">
        <f t="shared" si="2"/>
        <v>0</v>
      </c>
      <c r="H14" s="53">
        <f t="shared" si="2"/>
        <v>0</v>
      </c>
      <c r="I14" s="53">
        <f t="shared" si="2"/>
        <v>0</v>
      </c>
      <c r="J14" s="53">
        <f t="shared" si="2"/>
        <v>0</v>
      </c>
      <c r="K14" s="54">
        <f t="shared" si="2"/>
        <v>0</v>
      </c>
    </row>
    <row r="15" spans="1:11" ht="14.25" customHeight="1">
      <c r="A15" s="107"/>
      <c r="B15" s="103"/>
      <c r="C15" s="103"/>
      <c r="D15" s="44" t="s">
        <v>12</v>
      </c>
      <c r="E15" s="48"/>
      <c r="F15" s="48"/>
      <c r="G15" s="48"/>
      <c r="H15" s="48"/>
      <c r="I15" s="49"/>
      <c r="J15" s="50"/>
      <c r="K15" s="51"/>
    </row>
    <row r="16" spans="1:11" ht="14.25" customHeight="1">
      <c r="A16" s="107"/>
      <c r="B16" s="103"/>
      <c r="C16" s="103"/>
      <c r="D16" s="44" t="s">
        <v>13</v>
      </c>
      <c r="E16" s="53"/>
      <c r="F16" s="53">
        <f aca="true" t="shared" si="3" ref="F16:K16">F15*$E$16</f>
        <v>0</v>
      </c>
      <c r="G16" s="53">
        <f t="shared" si="3"/>
        <v>0</v>
      </c>
      <c r="H16" s="53">
        <f t="shared" si="3"/>
        <v>0</v>
      </c>
      <c r="I16" s="53">
        <f t="shared" si="3"/>
        <v>0</v>
      </c>
      <c r="J16" s="53">
        <f t="shared" si="3"/>
        <v>0</v>
      </c>
      <c r="K16" s="54">
        <f t="shared" si="3"/>
        <v>0</v>
      </c>
    </row>
    <row r="17" spans="1:11" ht="14.25" customHeight="1">
      <c r="A17" s="107"/>
      <c r="B17" s="103"/>
      <c r="C17" s="103"/>
      <c r="D17" s="44" t="s">
        <v>12</v>
      </c>
      <c r="E17" s="48"/>
      <c r="F17" s="48"/>
      <c r="G17" s="48"/>
      <c r="H17" s="48"/>
      <c r="I17" s="49"/>
      <c r="J17" s="50"/>
      <c r="K17" s="51"/>
    </row>
    <row r="18" spans="1:11" ht="14.25" customHeight="1">
      <c r="A18" s="107"/>
      <c r="B18" s="103"/>
      <c r="C18" s="103"/>
      <c r="D18" s="44" t="s">
        <v>13</v>
      </c>
      <c r="E18" s="53"/>
      <c r="F18" s="53">
        <f aca="true" t="shared" si="4" ref="F18:K18">F17*$E$16</f>
        <v>0</v>
      </c>
      <c r="G18" s="53">
        <f t="shared" si="4"/>
        <v>0</v>
      </c>
      <c r="H18" s="53">
        <f t="shared" si="4"/>
        <v>0</v>
      </c>
      <c r="I18" s="53">
        <f t="shared" si="4"/>
        <v>0</v>
      </c>
      <c r="J18" s="53">
        <f t="shared" si="4"/>
        <v>0</v>
      </c>
      <c r="K18" s="54">
        <f t="shared" si="4"/>
        <v>0</v>
      </c>
    </row>
    <row r="19" spans="1:11" ht="14.25" customHeight="1">
      <c r="A19" s="107"/>
      <c r="B19" s="103"/>
      <c r="C19" s="103"/>
      <c r="D19" s="44" t="s">
        <v>12</v>
      </c>
      <c r="E19" s="48"/>
      <c r="F19" s="48"/>
      <c r="G19" s="48"/>
      <c r="H19" s="48"/>
      <c r="I19" s="49"/>
      <c r="J19" s="50"/>
      <c r="K19" s="51"/>
    </row>
    <row r="20" spans="1:11" ht="14.25" customHeight="1">
      <c r="A20" s="107"/>
      <c r="B20" s="103"/>
      <c r="C20" s="103"/>
      <c r="D20" s="44" t="s">
        <v>13</v>
      </c>
      <c r="E20" s="53"/>
      <c r="F20" s="53">
        <f aca="true" t="shared" si="5" ref="F20:K20">F19*$E$20</f>
        <v>0</v>
      </c>
      <c r="G20" s="53">
        <f t="shared" si="5"/>
        <v>0</v>
      </c>
      <c r="H20" s="53">
        <f t="shared" si="5"/>
        <v>0</v>
      </c>
      <c r="I20" s="53">
        <f t="shared" si="5"/>
        <v>0</v>
      </c>
      <c r="J20" s="53">
        <f t="shared" si="5"/>
        <v>0</v>
      </c>
      <c r="K20" s="54">
        <f t="shared" si="5"/>
        <v>0</v>
      </c>
    </row>
    <row r="21" spans="1:11" ht="14.25" customHeight="1">
      <c r="A21" s="107"/>
      <c r="B21" s="103"/>
      <c r="C21" s="103"/>
      <c r="D21" s="44" t="s">
        <v>12</v>
      </c>
      <c r="E21" s="48"/>
      <c r="F21" s="48"/>
      <c r="G21" s="48"/>
      <c r="H21" s="48"/>
      <c r="I21" s="49"/>
      <c r="J21" s="50"/>
      <c r="K21" s="51"/>
    </row>
    <row r="22" spans="1:11" ht="14.25" customHeight="1">
      <c r="A22" s="107"/>
      <c r="B22" s="103"/>
      <c r="C22" s="103"/>
      <c r="D22" s="44" t="s">
        <v>13</v>
      </c>
      <c r="E22" s="53"/>
      <c r="F22" s="53">
        <f aca="true" t="shared" si="6" ref="F22:K22">F21*$E$22</f>
        <v>0</v>
      </c>
      <c r="G22" s="53">
        <f t="shared" si="6"/>
        <v>0</v>
      </c>
      <c r="H22" s="53">
        <f t="shared" si="6"/>
        <v>0</v>
      </c>
      <c r="I22" s="53">
        <f t="shared" si="6"/>
        <v>0</v>
      </c>
      <c r="J22" s="53">
        <f t="shared" si="6"/>
        <v>0</v>
      </c>
      <c r="K22" s="54">
        <f t="shared" si="6"/>
        <v>0</v>
      </c>
    </row>
    <row r="23" spans="1:11" ht="14.25" customHeight="1">
      <c r="A23" s="107"/>
      <c r="B23" s="103"/>
      <c r="C23" s="103"/>
      <c r="D23" s="44" t="s">
        <v>12</v>
      </c>
      <c r="E23" s="48"/>
      <c r="F23" s="48"/>
      <c r="G23" s="48"/>
      <c r="H23" s="48"/>
      <c r="I23" s="49"/>
      <c r="J23" s="50"/>
      <c r="K23" s="51"/>
    </row>
    <row r="24" spans="1:11" ht="14.25" customHeight="1">
      <c r="A24" s="107"/>
      <c r="B24" s="103"/>
      <c r="C24" s="103"/>
      <c r="D24" s="44" t="s">
        <v>13</v>
      </c>
      <c r="E24" s="53"/>
      <c r="F24" s="53">
        <f aca="true" t="shared" si="7" ref="F24:K24">F23*$E$24</f>
        <v>0</v>
      </c>
      <c r="G24" s="53">
        <f t="shared" si="7"/>
        <v>0</v>
      </c>
      <c r="H24" s="53">
        <f t="shared" si="7"/>
        <v>0</v>
      </c>
      <c r="I24" s="53">
        <f t="shared" si="7"/>
        <v>0</v>
      </c>
      <c r="J24" s="53">
        <f t="shared" si="7"/>
        <v>0</v>
      </c>
      <c r="K24" s="54">
        <f t="shared" si="7"/>
        <v>0</v>
      </c>
    </row>
    <row r="25" spans="1:11" ht="14.25" customHeight="1">
      <c r="A25" s="107"/>
      <c r="B25" s="103"/>
      <c r="C25" s="103"/>
      <c r="D25" s="44" t="s">
        <v>12</v>
      </c>
      <c r="E25" s="48"/>
      <c r="F25" s="48"/>
      <c r="G25" s="48"/>
      <c r="H25" s="48"/>
      <c r="I25" s="49"/>
      <c r="J25" s="50"/>
      <c r="K25" s="51"/>
    </row>
    <row r="26" spans="1:11" ht="14.25" customHeight="1">
      <c r="A26" s="107"/>
      <c r="B26" s="103"/>
      <c r="C26" s="103"/>
      <c r="D26" s="44" t="s">
        <v>13</v>
      </c>
      <c r="E26" s="53"/>
      <c r="F26" s="53">
        <f aca="true" t="shared" si="8" ref="F26:K26">F25*$E$26</f>
        <v>0</v>
      </c>
      <c r="G26" s="53">
        <f t="shared" si="8"/>
        <v>0</v>
      </c>
      <c r="H26" s="53">
        <f t="shared" si="8"/>
        <v>0</v>
      </c>
      <c r="I26" s="53">
        <f t="shared" si="8"/>
        <v>0</v>
      </c>
      <c r="J26" s="53">
        <f t="shared" si="8"/>
        <v>0</v>
      </c>
      <c r="K26" s="54">
        <f t="shared" si="8"/>
        <v>0</v>
      </c>
    </row>
    <row r="27" spans="1:11" ht="14.25" customHeight="1">
      <c r="A27" s="107"/>
      <c r="B27" s="103"/>
      <c r="C27" s="103"/>
      <c r="D27" s="44" t="s">
        <v>12</v>
      </c>
      <c r="E27" s="48"/>
      <c r="F27" s="48"/>
      <c r="G27" s="48"/>
      <c r="H27" s="48"/>
      <c r="I27" s="49"/>
      <c r="J27" s="50"/>
      <c r="K27" s="51"/>
    </row>
    <row r="28" spans="1:11" ht="14.25" customHeight="1">
      <c r="A28" s="107"/>
      <c r="B28" s="103"/>
      <c r="C28" s="103"/>
      <c r="D28" s="44" t="s">
        <v>13</v>
      </c>
      <c r="E28" s="53"/>
      <c r="F28" s="53">
        <f aca="true" t="shared" si="9" ref="F28:K28">F27*$E$28</f>
        <v>0</v>
      </c>
      <c r="G28" s="53">
        <f t="shared" si="9"/>
        <v>0</v>
      </c>
      <c r="H28" s="53">
        <f t="shared" si="9"/>
        <v>0</v>
      </c>
      <c r="I28" s="53">
        <f t="shared" si="9"/>
        <v>0</v>
      </c>
      <c r="J28" s="53">
        <f t="shared" si="9"/>
        <v>0</v>
      </c>
      <c r="K28" s="54">
        <f t="shared" si="9"/>
        <v>0</v>
      </c>
    </row>
    <row r="29" spans="1:11" ht="14.25" customHeight="1">
      <c r="A29" s="109"/>
      <c r="B29" s="111"/>
      <c r="C29" s="111"/>
      <c r="D29" s="44" t="s">
        <v>12</v>
      </c>
      <c r="E29" s="48"/>
      <c r="F29" s="48"/>
      <c r="G29" s="48"/>
      <c r="H29" s="48"/>
      <c r="I29" s="49"/>
      <c r="J29" s="50"/>
      <c r="K29" s="51"/>
    </row>
    <row r="30" spans="1:11" ht="14.25" customHeight="1">
      <c r="A30" s="109"/>
      <c r="B30" s="111"/>
      <c r="C30" s="111"/>
      <c r="D30" s="44" t="s">
        <v>13</v>
      </c>
      <c r="E30" s="53"/>
      <c r="F30" s="53">
        <f aca="true" t="shared" si="10" ref="F30:K30">F29*$E$30</f>
        <v>0</v>
      </c>
      <c r="G30" s="53">
        <f t="shared" si="10"/>
        <v>0</v>
      </c>
      <c r="H30" s="53">
        <f t="shared" si="10"/>
        <v>0</v>
      </c>
      <c r="I30" s="53">
        <f t="shared" si="10"/>
        <v>0</v>
      </c>
      <c r="J30" s="53">
        <f t="shared" si="10"/>
        <v>0</v>
      </c>
      <c r="K30" s="54">
        <f t="shared" si="10"/>
        <v>0</v>
      </c>
    </row>
    <row r="31" spans="1:11" ht="14.25" customHeight="1">
      <c r="A31" s="107"/>
      <c r="B31" s="103"/>
      <c r="C31" s="103"/>
      <c r="D31" s="44" t="s">
        <v>12</v>
      </c>
      <c r="E31" s="48"/>
      <c r="F31" s="48"/>
      <c r="G31" s="48"/>
      <c r="H31" s="48"/>
      <c r="I31" s="49"/>
      <c r="J31" s="50"/>
      <c r="K31" s="51"/>
    </row>
    <row r="32" spans="1:11" ht="14.25" customHeight="1">
      <c r="A32" s="112"/>
      <c r="B32" s="108"/>
      <c r="C32" s="108"/>
      <c r="D32" s="45" t="s">
        <v>13</v>
      </c>
      <c r="E32" s="53"/>
      <c r="F32" s="53">
        <f aca="true" t="shared" si="11" ref="F32:K32">F31*$E$32</f>
        <v>0</v>
      </c>
      <c r="G32" s="53">
        <f t="shared" si="11"/>
        <v>0</v>
      </c>
      <c r="H32" s="53">
        <f t="shared" si="11"/>
        <v>0</v>
      </c>
      <c r="I32" s="53">
        <f t="shared" si="11"/>
        <v>0</v>
      </c>
      <c r="J32" s="53">
        <f t="shared" si="11"/>
        <v>0</v>
      </c>
      <c r="K32" s="54">
        <f t="shared" si="11"/>
        <v>0</v>
      </c>
    </row>
    <row r="33" spans="1:11" ht="14.25" customHeight="1">
      <c r="A33" s="115" t="s">
        <v>0</v>
      </c>
      <c r="B33" s="116"/>
      <c r="C33" s="117"/>
      <c r="D33" s="46" t="s">
        <v>12</v>
      </c>
      <c r="E33" s="52">
        <f>E9+E11+E13++E15+E19+E21+E23+E25+E27+E29+E31</f>
        <v>0</v>
      </c>
      <c r="F33" s="52" t="e">
        <f aca="true" t="shared" si="12" ref="F33:K33">F34/$E$34</f>
        <v>#DIV/0!</v>
      </c>
      <c r="G33" s="52" t="e">
        <f t="shared" si="12"/>
        <v>#DIV/0!</v>
      </c>
      <c r="H33" s="52" t="e">
        <f t="shared" si="12"/>
        <v>#DIV/0!</v>
      </c>
      <c r="I33" s="52" t="e">
        <f t="shared" si="12"/>
        <v>#DIV/0!</v>
      </c>
      <c r="J33" s="52" t="e">
        <f t="shared" si="12"/>
        <v>#DIV/0!</v>
      </c>
      <c r="K33" s="55" t="e">
        <f t="shared" si="12"/>
        <v>#DIV/0!</v>
      </c>
    </row>
    <row r="34" spans="1:11" ht="13.5" customHeight="1" thickBot="1">
      <c r="A34" s="118"/>
      <c r="B34" s="119"/>
      <c r="C34" s="120"/>
      <c r="D34" s="47" t="s">
        <v>13</v>
      </c>
      <c r="E34" s="77">
        <f>E10+E12+E14+E16+E18+E20+E22+E24+E26+E28+E30+E32</f>
        <v>0</v>
      </c>
      <c r="F34" s="77">
        <f aca="true" t="shared" si="13" ref="F34:K34">F10+F12+F14+F16+F18+F20+F22+F24+F26+F28+F30+F32</f>
        <v>0</v>
      </c>
      <c r="G34" s="77">
        <f t="shared" si="13"/>
        <v>0</v>
      </c>
      <c r="H34" s="77">
        <f t="shared" si="13"/>
        <v>0</v>
      </c>
      <c r="I34" s="77">
        <f t="shared" si="13"/>
        <v>0</v>
      </c>
      <c r="J34" s="77">
        <f t="shared" si="13"/>
        <v>0</v>
      </c>
      <c r="K34" s="78">
        <f t="shared" si="13"/>
        <v>0</v>
      </c>
    </row>
    <row r="35" spans="1:11" ht="1.5" customHeight="1" thickBot="1">
      <c r="A35" s="4"/>
      <c r="B35" s="4"/>
      <c r="C35" s="4"/>
      <c r="D35" s="5"/>
      <c r="E35" s="5"/>
      <c r="F35" s="4"/>
      <c r="G35" s="4"/>
      <c r="H35" s="4"/>
      <c r="I35" s="4"/>
      <c r="J35" s="4"/>
      <c r="K35" s="4"/>
    </row>
    <row r="36" spans="1:13" ht="14.25" customHeight="1">
      <c r="A36" s="21"/>
      <c r="B36" s="22"/>
      <c r="C36" s="22"/>
      <c r="D36" s="22"/>
      <c r="E36" s="22"/>
      <c r="F36" s="22"/>
      <c r="G36" s="23"/>
      <c r="H36" s="24"/>
      <c r="I36" s="25"/>
      <c r="J36" s="25"/>
      <c r="K36" s="26"/>
      <c r="M36" s="6" t="s">
        <v>1</v>
      </c>
    </row>
    <row r="37" spans="1:11" ht="14.25" customHeight="1">
      <c r="A37" s="27"/>
      <c r="B37" s="20"/>
      <c r="C37" s="20"/>
      <c r="D37" s="19"/>
      <c r="E37" s="58"/>
      <c r="F37" s="20"/>
      <c r="G37" s="57"/>
      <c r="H37" s="7" t="s">
        <v>14</v>
      </c>
      <c r="I37" s="8"/>
      <c r="J37" s="8"/>
      <c r="K37" s="28"/>
    </row>
    <row r="38" spans="1:11" ht="14.25" customHeight="1">
      <c r="A38" s="29"/>
      <c r="B38" s="113" t="s">
        <v>26</v>
      </c>
      <c r="C38" s="113"/>
      <c r="D38" s="9"/>
      <c r="E38" s="110" t="s">
        <v>23</v>
      </c>
      <c r="F38" s="110"/>
      <c r="G38" s="56"/>
      <c r="H38" s="11"/>
      <c r="I38" s="8"/>
      <c r="J38" s="8"/>
      <c r="K38" s="30"/>
    </row>
    <row r="39" spans="1:11" ht="15" customHeight="1">
      <c r="A39" s="31"/>
      <c r="B39" s="12"/>
      <c r="C39" s="12"/>
      <c r="D39" s="9"/>
      <c r="E39" s="9"/>
      <c r="F39" s="8"/>
      <c r="G39" s="10"/>
      <c r="H39" s="11"/>
      <c r="I39" s="8"/>
      <c r="J39" s="8"/>
      <c r="K39" s="30"/>
    </row>
    <row r="40" spans="1:11" ht="13.5" customHeight="1">
      <c r="A40" s="32"/>
      <c r="B40" s="121"/>
      <c r="C40" s="121"/>
      <c r="D40" s="13"/>
      <c r="E40" s="13"/>
      <c r="F40" s="14"/>
      <c r="G40" s="10"/>
      <c r="H40" s="11"/>
      <c r="I40" s="8"/>
      <c r="J40" s="8"/>
      <c r="K40" s="30"/>
    </row>
    <row r="41" spans="1:11" ht="14.25" customHeight="1" thickBot="1">
      <c r="A41" s="33"/>
      <c r="B41" s="114" t="s">
        <v>24</v>
      </c>
      <c r="C41" s="114"/>
      <c r="D41" s="34"/>
      <c r="E41" s="34"/>
      <c r="F41" s="35"/>
      <c r="G41" s="36"/>
      <c r="H41" s="37"/>
      <c r="I41" s="35"/>
      <c r="J41" s="35"/>
      <c r="K41" s="38"/>
    </row>
    <row r="42" ht="13.5" customHeight="1"/>
    <row r="43" ht="13.5" customHeight="1"/>
    <row r="44" ht="13.5" customHeight="1"/>
  </sheetData>
  <sheetProtection/>
  <mergeCells count="49">
    <mergeCell ref="B41:C41"/>
    <mergeCell ref="A33:C34"/>
    <mergeCell ref="A21:A22"/>
    <mergeCell ref="B21:B22"/>
    <mergeCell ref="C21:C22"/>
    <mergeCell ref="C25:C26"/>
    <mergeCell ref="A27:A28"/>
    <mergeCell ref="C29:C30"/>
    <mergeCell ref="B40:C40"/>
    <mergeCell ref="C23:C24"/>
    <mergeCell ref="A13:A14"/>
    <mergeCell ref="B13:B14"/>
    <mergeCell ref="C13:C14"/>
    <mergeCell ref="A17:A18"/>
    <mergeCell ref="B17:B18"/>
    <mergeCell ref="A15:A16"/>
    <mergeCell ref="C15:C16"/>
    <mergeCell ref="C17:C18"/>
    <mergeCell ref="B15:B16"/>
    <mergeCell ref="E38:F38"/>
    <mergeCell ref="B29:B30"/>
    <mergeCell ref="A31:A32"/>
    <mergeCell ref="B23:B24"/>
    <mergeCell ref="B25:B26"/>
    <mergeCell ref="A23:A24"/>
    <mergeCell ref="A25:A26"/>
    <mergeCell ref="B38:C38"/>
    <mergeCell ref="C27:C28"/>
    <mergeCell ref="B19:B20"/>
    <mergeCell ref="B27:B28"/>
    <mergeCell ref="C31:C32"/>
    <mergeCell ref="A29:A30"/>
    <mergeCell ref="B31:B32"/>
    <mergeCell ref="A19:A20"/>
    <mergeCell ref="C19:C20"/>
    <mergeCell ref="B9:B10"/>
    <mergeCell ref="C9:C10"/>
    <mergeCell ref="B11:B12"/>
    <mergeCell ref="D7:H7"/>
    <mergeCell ref="A7:C7"/>
    <mergeCell ref="A9:A10"/>
    <mergeCell ref="A11:A12"/>
    <mergeCell ref="C11:C12"/>
    <mergeCell ref="A3:K3"/>
    <mergeCell ref="A5:K5"/>
    <mergeCell ref="I6:K6"/>
    <mergeCell ref="D6:H6"/>
    <mergeCell ref="A6:C6"/>
    <mergeCell ref="I7:K7"/>
  </mergeCells>
  <printOptions/>
  <pageMargins left="0.3937007874015748" right="0.3937007874015748" top="0.6" bottom="0.1968503937007874" header="0.18" footer="0"/>
  <pageSetup horizontalDpi="300" verticalDpi="300" orientation="landscape" paperSize="9" scale="81" r:id="rId4"/>
  <drawing r:id="rId3"/>
  <legacyDrawing r:id="rId2"/>
  <oleObjects>
    <oleObject progId="Word.Picture.8" shapeId="4578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tabSelected="1" view="pageBreakPreview" zoomScale="90" zoomScaleNormal="75" zoomScaleSheetLayoutView="90" zoomScalePageLayoutView="0" workbookViewId="0" topLeftCell="A1">
      <selection activeCell="F14" sqref="F14"/>
    </sheetView>
  </sheetViews>
  <sheetFormatPr defaultColWidth="9.140625" defaultRowHeight="12.75"/>
  <cols>
    <col min="1" max="1" width="10.57421875" style="3" customWidth="1"/>
    <col min="2" max="2" width="10.28125" style="3" customWidth="1"/>
    <col min="3" max="3" width="51.00390625" style="3" customWidth="1"/>
    <col min="4" max="4" width="14.421875" style="2" customWidth="1"/>
    <col min="5" max="5" width="13.28125" style="2" customWidth="1"/>
    <col min="6" max="10" width="12.57421875" style="3" customWidth="1"/>
    <col min="11" max="11" width="14.28125" style="3" customWidth="1"/>
    <col min="12" max="16384" width="9.140625" style="3" customWidth="1"/>
  </cols>
  <sheetData>
    <row r="1" spans="1:11" ht="55.5" customHeight="1" thickBot="1">
      <c r="A1" s="15"/>
      <c r="B1" s="16"/>
      <c r="C1" s="16"/>
      <c r="D1" s="17"/>
      <c r="E1" s="17"/>
      <c r="F1" s="17"/>
      <c r="G1" s="17"/>
      <c r="H1" s="17"/>
      <c r="I1" s="16"/>
      <c r="J1" s="16"/>
      <c r="K1" s="18"/>
    </row>
    <row r="2" spans="1:11" ht="4.5" customHeight="1" thickBot="1">
      <c r="A2" s="79"/>
      <c r="B2" s="80"/>
      <c r="C2" s="80"/>
      <c r="D2" s="9"/>
      <c r="E2" s="9"/>
      <c r="F2" s="9"/>
      <c r="G2" s="9"/>
      <c r="H2" s="9"/>
      <c r="I2" s="80"/>
      <c r="J2" s="80"/>
      <c r="K2" s="81"/>
    </row>
    <row r="3" spans="1:11" ht="18.75" thickBot="1">
      <c r="A3" s="130" t="s">
        <v>3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1" ht="3.75" customHeight="1" thickBot="1">
      <c r="A4" s="82"/>
      <c r="B4" s="8"/>
      <c r="C4" s="8"/>
      <c r="D4" s="9"/>
      <c r="E4" s="9"/>
      <c r="F4" s="8"/>
      <c r="G4" s="8"/>
      <c r="H4" s="8"/>
      <c r="I4" s="8"/>
      <c r="J4" s="8"/>
      <c r="K4" s="30"/>
    </row>
    <row r="5" spans="1:11" ht="18" customHeight="1" thickBot="1">
      <c r="A5" s="91"/>
      <c r="B5" s="92"/>
      <c r="C5" s="92"/>
      <c r="D5" s="92"/>
      <c r="E5" s="92"/>
      <c r="F5" s="92"/>
      <c r="G5" s="92"/>
      <c r="H5" s="92"/>
      <c r="I5" s="92"/>
      <c r="J5" s="92"/>
      <c r="K5" s="93"/>
    </row>
    <row r="6" spans="1:11" ht="18" customHeight="1">
      <c r="A6" s="136" t="str">
        <f>'[2]Planilha Orcamentaria'!$A$5:$E$5</f>
        <v>PREFEITURA: Município de Santo Antônio do Grama - MG</v>
      </c>
      <c r="B6" s="137"/>
      <c r="C6" s="138"/>
      <c r="D6" s="139" t="s">
        <v>30</v>
      </c>
      <c r="E6" s="96"/>
      <c r="F6" s="140">
        <f>'[2]Planilha Orcamentaria'!$H$23</f>
        <v>100449.86999999998</v>
      </c>
      <c r="G6" s="140"/>
      <c r="H6" s="75"/>
      <c r="I6" s="133">
        <f>'[2]Planilha Orcamentaria'!$F$6</f>
        <v>44594</v>
      </c>
      <c r="J6" s="134"/>
      <c r="K6" s="135"/>
    </row>
    <row r="7" spans="1:11" ht="27.75" customHeight="1" thickBot="1">
      <c r="A7" s="104" t="str">
        <f>'[2]Planilha Orcamentaria'!$A$6:$E$6</f>
        <v>OBRA: MURO EM GABIÃO DA TRAVESSA MANOEL LANCUNA</v>
      </c>
      <c r="B7" s="100"/>
      <c r="C7" s="105"/>
      <c r="D7" s="126" t="str">
        <f>'[2]Planilha Orcamentaria'!$A$7</f>
        <v>LOCAL: TRAVESSA MANOEL LANCUNA, SANTO ANTONIO DO GRAMA - MG</v>
      </c>
      <c r="E7" s="127"/>
      <c r="F7" s="127"/>
      <c r="G7" s="127"/>
      <c r="H7" s="127"/>
      <c r="I7" s="99" t="str">
        <f>'[1]Planilha Orcamentaria (2)'!$A$9</f>
        <v>PRAZO DE EXECUÇÃO: 02 meses (60dias)</v>
      </c>
      <c r="J7" s="100"/>
      <c r="K7" s="101"/>
    </row>
    <row r="8" spans="1:11" ht="36" customHeight="1" thickBot="1">
      <c r="A8" s="39" t="s">
        <v>15</v>
      </c>
      <c r="B8" s="40" t="s">
        <v>16</v>
      </c>
      <c r="C8" s="62" t="s">
        <v>17</v>
      </c>
      <c r="D8" s="41" t="s">
        <v>6</v>
      </c>
      <c r="E8" s="41" t="s">
        <v>25</v>
      </c>
      <c r="F8" s="40" t="s">
        <v>7</v>
      </c>
      <c r="G8" s="40" t="s">
        <v>8</v>
      </c>
      <c r="H8" s="40" t="s">
        <v>9</v>
      </c>
      <c r="I8" s="40" t="s">
        <v>10</v>
      </c>
      <c r="J8" s="40" t="s">
        <v>11</v>
      </c>
      <c r="K8" s="42" t="s">
        <v>20</v>
      </c>
    </row>
    <row r="9" spans="1:11" ht="14.25" customHeight="1">
      <c r="A9" s="128">
        <v>1</v>
      </c>
      <c r="B9" s="122" t="s">
        <v>27</v>
      </c>
      <c r="C9" s="124" t="str">
        <f>'[2]Planilha Orcamentaria'!$C$12:$G$12</f>
        <v>INSTALAÇÕES INICIAIS DA OBRA</v>
      </c>
      <c r="D9" s="43" t="s">
        <v>12</v>
      </c>
      <c r="E9" s="71">
        <f>E10/$E$14</f>
        <v>0.017857464623896483</v>
      </c>
      <c r="F9" s="71">
        <v>1</v>
      </c>
      <c r="G9" s="63"/>
      <c r="H9" s="63"/>
      <c r="I9" s="68"/>
      <c r="J9" s="63"/>
      <c r="K9" s="69"/>
    </row>
    <row r="10" spans="1:11" ht="14.25" customHeight="1">
      <c r="A10" s="129"/>
      <c r="B10" s="123"/>
      <c r="C10" s="125"/>
      <c r="D10" s="44" t="s">
        <v>13</v>
      </c>
      <c r="E10" s="65">
        <f>'[2]Planilha Orcamentaria'!$H$12</f>
        <v>1793.7800000000002</v>
      </c>
      <c r="F10" s="65">
        <f>F9*$E$10</f>
        <v>1793.7800000000002</v>
      </c>
      <c r="G10" s="65">
        <f>G9*$E$10</f>
        <v>0</v>
      </c>
      <c r="H10" s="65">
        <f>H9*$E$10</f>
        <v>0</v>
      </c>
      <c r="I10" s="65"/>
      <c r="J10" s="65"/>
      <c r="K10" s="70"/>
    </row>
    <row r="11" spans="1:11" ht="14.25" customHeight="1">
      <c r="A11" s="129">
        <v>2</v>
      </c>
      <c r="B11" s="123" t="s">
        <v>31</v>
      </c>
      <c r="C11" s="125" t="str">
        <f>'[2]Planilha Orcamentaria'!$C$15:$G$15</f>
        <v>EXECUÇÃO DE MURO EM GABIÃO - TRAVESSA MANOELA LANCUNA - 17,00MT</v>
      </c>
      <c r="D11" s="44" t="s">
        <v>12</v>
      </c>
      <c r="E11" s="71">
        <f>E12/$E$14</f>
        <v>0.9821425353761035</v>
      </c>
      <c r="F11" s="71">
        <v>0.5</v>
      </c>
      <c r="G11" s="71">
        <v>0.5</v>
      </c>
      <c r="H11" s="71"/>
      <c r="I11" s="72"/>
      <c r="J11" s="71"/>
      <c r="K11" s="73"/>
    </row>
    <row r="12" spans="1:11" ht="14.25" customHeight="1">
      <c r="A12" s="129"/>
      <c r="B12" s="123"/>
      <c r="C12" s="125"/>
      <c r="D12" s="44" t="s">
        <v>13</v>
      </c>
      <c r="E12" s="65">
        <f>'[2]Planilha Orcamentaria'!$H$15</f>
        <v>98656.08999999998</v>
      </c>
      <c r="F12" s="65">
        <f>F11*$E$12</f>
        <v>49328.04499999999</v>
      </c>
      <c r="G12" s="65">
        <f>G11*$E$12</f>
        <v>49328.04499999999</v>
      </c>
      <c r="H12" s="65"/>
      <c r="I12" s="65"/>
      <c r="J12" s="65"/>
      <c r="K12" s="70"/>
    </row>
    <row r="13" spans="1:12" ht="14.25" customHeight="1">
      <c r="A13" s="115" t="s">
        <v>0</v>
      </c>
      <c r="B13" s="116"/>
      <c r="C13" s="117"/>
      <c r="D13" s="46" t="s">
        <v>12</v>
      </c>
      <c r="E13" s="64">
        <f>E9+E11</f>
        <v>1</v>
      </c>
      <c r="F13" s="64">
        <f aca="true" t="shared" si="0" ref="F13:K13">F14/$E$14</f>
        <v>0.5089287323119482</v>
      </c>
      <c r="G13" s="64">
        <f t="shared" si="0"/>
        <v>0.49107126768805176</v>
      </c>
      <c r="H13" s="64"/>
      <c r="I13" s="64">
        <f t="shared" si="0"/>
        <v>0</v>
      </c>
      <c r="J13" s="64">
        <f t="shared" si="0"/>
        <v>0</v>
      </c>
      <c r="K13" s="83">
        <f t="shared" si="0"/>
        <v>0</v>
      </c>
      <c r="L13" s="67"/>
    </row>
    <row r="14" spans="1:12" ht="13.5" customHeight="1" thickBot="1">
      <c r="A14" s="118"/>
      <c r="B14" s="119"/>
      <c r="C14" s="120"/>
      <c r="D14" s="47" t="s">
        <v>13</v>
      </c>
      <c r="E14" s="66">
        <f>E12+E10</f>
        <v>100449.86999999998</v>
      </c>
      <c r="F14" s="66">
        <f>F12+F10</f>
        <v>51121.82499999999</v>
      </c>
      <c r="G14" s="66">
        <f>G12+G10</f>
        <v>49328.04499999999</v>
      </c>
      <c r="H14" s="66"/>
      <c r="I14" s="66"/>
      <c r="J14" s="66"/>
      <c r="K14" s="76"/>
      <c r="L14" s="74"/>
    </row>
    <row r="15" spans="1:11" ht="3.75" customHeight="1" thickBot="1">
      <c r="A15" s="84"/>
      <c r="B15" s="4"/>
      <c r="C15" s="4"/>
      <c r="D15" s="5"/>
      <c r="E15" s="5"/>
      <c r="F15" s="4"/>
      <c r="G15" s="4"/>
      <c r="H15" s="4"/>
      <c r="I15" s="4"/>
      <c r="J15" s="4"/>
      <c r="K15" s="85"/>
    </row>
    <row r="16" spans="1:13" ht="14.25" customHeight="1">
      <c r="A16" s="21"/>
      <c r="B16" s="22"/>
      <c r="C16" s="22"/>
      <c r="D16" s="22"/>
      <c r="E16" s="22"/>
      <c r="F16" s="22"/>
      <c r="G16" s="23"/>
      <c r="H16" s="24"/>
      <c r="I16" s="25"/>
      <c r="J16" s="25"/>
      <c r="K16" s="26"/>
      <c r="M16" s="6" t="s">
        <v>1</v>
      </c>
    </row>
    <row r="17" spans="1:11" ht="14.25" customHeight="1">
      <c r="A17" s="27"/>
      <c r="B17" s="20"/>
      <c r="C17" s="20"/>
      <c r="D17" s="19"/>
      <c r="E17" s="141" t="s">
        <v>29</v>
      </c>
      <c r="F17" s="142"/>
      <c r="G17" s="57"/>
      <c r="H17" s="7" t="s">
        <v>14</v>
      </c>
      <c r="I17" s="8"/>
      <c r="J17" s="8"/>
      <c r="K17" s="59"/>
    </row>
    <row r="18" spans="1:11" ht="14.25" customHeight="1">
      <c r="A18" s="29"/>
      <c r="B18" s="113" t="s">
        <v>32</v>
      </c>
      <c r="C18" s="113"/>
      <c r="D18" s="9"/>
      <c r="E18" s="113" t="s">
        <v>23</v>
      </c>
      <c r="F18" s="113"/>
      <c r="G18" s="56"/>
      <c r="H18" s="11"/>
      <c r="I18" s="8"/>
      <c r="J18" s="8"/>
      <c r="K18" s="30"/>
    </row>
    <row r="19" spans="1:11" ht="15" customHeight="1">
      <c r="A19" s="31"/>
      <c r="B19" s="12"/>
      <c r="C19" s="12"/>
      <c r="D19" s="9"/>
      <c r="E19" s="9"/>
      <c r="F19" s="8"/>
      <c r="G19" s="10"/>
      <c r="H19" s="11"/>
      <c r="I19" s="8"/>
      <c r="J19" s="8"/>
      <c r="K19" s="30"/>
    </row>
    <row r="20" spans="1:11" ht="13.5" customHeight="1">
      <c r="A20" s="32"/>
      <c r="B20" s="121"/>
      <c r="C20" s="121"/>
      <c r="D20" s="13"/>
      <c r="E20" s="13"/>
      <c r="F20" s="14"/>
      <c r="G20" s="10"/>
      <c r="H20" s="11"/>
      <c r="I20" s="8"/>
      <c r="J20" s="8"/>
      <c r="K20" s="30"/>
    </row>
    <row r="21" spans="1:11" ht="14.25" customHeight="1" thickBot="1">
      <c r="A21" s="60"/>
      <c r="B21" s="114" t="s">
        <v>28</v>
      </c>
      <c r="C21" s="114"/>
      <c r="D21" s="61"/>
      <c r="E21" s="61"/>
      <c r="F21" s="35"/>
      <c r="G21" s="36"/>
      <c r="H21" s="37"/>
      <c r="I21" s="35"/>
      <c r="J21" s="35"/>
      <c r="K21" s="38"/>
    </row>
    <row r="22" spans="1:11" ht="13.5" customHeight="1">
      <c r="A22" s="82"/>
      <c r="B22" s="8"/>
      <c r="C22" s="8"/>
      <c r="D22" s="9"/>
      <c r="E22" s="9"/>
      <c r="F22" s="8"/>
      <c r="G22" s="8"/>
      <c r="H22" s="8"/>
      <c r="I22" s="8"/>
      <c r="J22" s="8"/>
      <c r="K22" s="30"/>
    </row>
    <row r="23" spans="1:11" ht="13.5" customHeight="1">
      <c r="A23" s="82"/>
      <c r="B23" s="8"/>
      <c r="C23" s="8"/>
      <c r="D23" s="9"/>
      <c r="E23" s="9"/>
      <c r="F23" s="8"/>
      <c r="G23" s="8"/>
      <c r="H23" s="8"/>
      <c r="I23" s="8"/>
      <c r="J23" s="8"/>
      <c r="K23" s="30"/>
    </row>
    <row r="24" spans="1:11" ht="13.5" customHeight="1">
      <c r="A24" s="82"/>
      <c r="B24" s="8"/>
      <c r="C24" s="8"/>
      <c r="D24" s="9"/>
      <c r="E24" s="9"/>
      <c r="F24" s="8"/>
      <c r="G24" s="8"/>
      <c r="H24" s="8"/>
      <c r="I24" s="8"/>
      <c r="J24" s="8"/>
      <c r="K24" s="30"/>
    </row>
    <row r="25" spans="1:11" ht="13.5" thickBot="1">
      <c r="A25" s="86"/>
      <c r="B25" s="35"/>
      <c r="C25" s="35"/>
      <c r="D25" s="87"/>
      <c r="E25" s="87"/>
      <c r="F25" s="35"/>
      <c r="G25" s="35"/>
      <c r="H25" s="35"/>
      <c r="I25" s="35"/>
      <c r="J25" s="35"/>
      <c r="K25" s="38"/>
    </row>
  </sheetData>
  <sheetProtection/>
  <mergeCells count="21">
    <mergeCell ref="C11:C12"/>
    <mergeCell ref="E18:F18"/>
    <mergeCell ref="E17:F17"/>
    <mergeCell ref="A11:A12"/>
    <mergeCell ref="B11:B12"/>
    <mergeCell ref="A3:K3"/>
    <mergeCell ref="A5:K5"/>
    <mergeCell ref="I6:K6"/>
    <mergeCell ref="A6:C6"/>
    <mergeCell ref="D6:E6"/>
    <mergeCell ref="F6:G6"/>
    <mergeCell ref="B21:C21"/>
    <mergeCell ref="A13:C14"/>
    <mergeCell ref="B18:C18"/>
    <mergeCell ref="B20:C20"/>
    <mergeCell ref="I7:K7"/>
    <mergeCell ref="B9:B10"/>
    <mergeCell ref="C9:C10"/>
    <mergeCell ref="D7:H7"/>
    <mergeCell ref="A7:C7"/>
    <mergeCell ref="A9:A10"/>
  </mergeCells>
  <printOptions/>
  <pageMargins left="0.7" right="0.7" top="0.75" bottom="0.75" header="0.3" footer="0.3"/>
  <pageSetup fitToHeight="1" fitToWidth="1" horizontalDpi="600" verticalDpi="600" orientation="landscape" paperSize="9" scale="75" r:id="rId4"/>
  <drawing r:id="rId3"/>
  <legacyDrawing r:id="rId2"/>
  <oleObjects>
    <oleObject progId="Word.Picture.8" shapeId="4578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M1339928</dc:creator>
  <cp:keywords/>
  <dc:description/>
  <cp:lastModifiedBy>Pedro</cp:lastModifiedBy>
  <cp:lastPrinted>2022-02-02T18:13:47Z</cp:lastPrinted>
  <dcterms:created xsi:type="dcterms:W3CDTF">2006-09-22T13:55:22Z</dcterms:created>
  <dcterms:modified xsi:type="dcterms:W3CDTF">2022-02-02T18:14:29Z</dcterms:modified>
  <cp:category/>
  <cp:version/>
  <cp:contentType/>
  <cp:contentStatus/>
</cp:coreProperties>
</file>